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<sst xmlns="http://schemas.openxmlformats.org/spreadsheetml/2006/main" count="103" uniqueCount="86">
  <si>
    <t>Budget Item</t>
  </si>
  <si>
    <t>Provision</t>
  </si>
  <si>
    <t>April</t>
  </si>
  <si>
    <t>May</t>
  </si>
  <si>
    <t>June</t>
  </si>
  <si>
    <t>July</t>
  </si>
  <si>
    <t>Sept</t>
  </si>
  <si>
    <t>Oct</t>
  </si>
  <si>
    <t>Nov</t>
  </si>
  <si>
    <t>Subscriptions</t>
  </si>
  <si>
    <t>Newsletter</t>
  </si>
  <si>
    <t>Insurance</t>
  </si>
  <si>
    <t>S137 Expenditure</t>
  </si>
  <si>
    <t>General Administration</t>
  </si>
  <si>
    <t>CCTV</t>
  </si>
  <si>
    <t>Income</t>
  </si>
  <si>
    <t>Precept</t>
  </si>
  <si>
    <t>Allotment</t>
  </si>
  <si>
    <t>Aug</t>
  </si>
  <si>
    <t>Parish Council Budget Monitoring Sheet</t>
  </si>
  <si>
    <t>Bank Charges</t>
  </si>
  <si>
    <t>Rents/wayleaves</t>
  </si>
  <si>
    <t>Town Hall Lettings</t>
  </si>
  <si>
    <t>Burial Fees</t>
  </si>
  <si>
    <t>Market Rent</t>
  </si>
  <si>
    <t>Town Amenities</t>
  </si>
  <si>
    <t>Cemetery Supervisor</t>
  </si>
  <si>
    <t>Electricity &amp; Gas</t>
  </si>
  <si>
    <t>Fire/Security Equipment</t>
  </si>
  <si>
    <t>Postage &amp; Sundries</t>
  </si>
  <si>
    <t>Aboricultural Matters</t>
  </si>
  <si>
    <t>Advertising</t>
  </si>
  <si>
    <t>Maintenance &amp; Renewals</t>
  </si>
  <si>
    <t>Watson Park</t>
  </si>
  <si>
    <t>War Memorial</t>
  </si>
  <si>
    <t>Play Area</t>
  </si>
  <si>
    <t>Vehicle Fuel/Ins/License</t>
  </si>
  <si>
    <t>Legal Fees</t>
  </si>
  <si>
    <t>Audit Fees</t>
  </si>
  <si>
    <t>Mayor's Allowance</t>
  </si>
  <si>
    <t>Macebearer's Expenses</t>
  </si>
  <si>
    <t>Robes &amp; Sundries</t>
  </si>
  <si>
    <t>Plant</t>
  </si>
  <si>
    <t>Rates and Water Rates</t>
  </si>
  <si>
    <t>Churchyard Works</t>
  </si>
  <si>
    <t>Pond Development</t>
  </si>
  <si>
    <t>Projects</t>
  </si>
  <si>
    <t>Clock Maintenance</t>
  </si>
  <si>
    <t>Winter Services</t>
  </si>
  <si>
    <t>Seats/Bollards/Bins</t>
  </si>
  <si>
    <t>Bus Shelters</t>
  </si>
  <si>
    <t>Memorial Safety</t>
  </si>
  <si>
    <t>Clearing Dykes &amp; Ditches</t>
  </si>
  <si>
    <t>Refuse Collection</t>
  </si>
  <si>
    <t>Staff &amp; Member Training</t>
  </si>
  <si>
    <t>Town Hall Maintenance</t>
  </si>
  <si>
    <t>Salaries + misc staff costs</t>
  </si>
  <si>
    <t>EMR Cemetery Land</t>
  </si>
  <si>
    <t>VAT refund (2016-2017)</t>
  </si>
  <si>
    <t xml:space="preserve">Events </t>
  </si>
  <si>
    <t>EMR Elections 2019</t>
  </si>
  <si>
    <t xml:space="preserve">Grants </t>
  </si>
  <si>
    <t>2019/20</t>
  </si>
  <si>
    <t>Telephone &amp; Internet</t>
  </si>
  <si>
    <t>Ear Marked Reserves</t>
  </si>
  <si>
    <t>EMR Future Festival Event</t>
  </si>
  <si>
    <t>Painting Restoration</t>
  </si>
  <si>
    <t>Market Place refurbishment</t>
  </si>
  <si>
    <t>Town Signs refurbishment</t>
  </si>
  <si>
    <t>Armistice Memorial</t>
  </si>
  <si>
    <t>to 30.11.20</t>
  </si>
  <si>
    <t>Projected</t>
  </si>
  <si>
    <t>Annual Spend</t>
  </si>
  <si>
    <t>Spend</t>
  </si>
  <si>
    <t>Proposed</t>
  </si>
  <si>
    <t>Budget</t>
  </si>
  <si>
    <t>2020-2021</t>
  </si>
  <si>
    <t>to 31.11.20</t>
  </si>
  <si>
    <t>Annual Inc</t>
  </si>
  <si>
    <t xml:space="preserve">Hedfest </t>
  </si>
  <si>
    <t>Hedon Town Guide</t>
  </si>
  <si>
    <t>EMR Future recruitment</t>
  </si>
  <si>
    <t>2nd DRAFT TOWN COUNCIL BUDGET 2020-2021</t>
  </si>
  <si>
    <t>Stationery &amp; Office Equip</t>
  </si>
  <si>
    <t>EMR Restoration of pictures</t>
  </si>
  <si>
    <t>VE Celebration Events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</si>
</sst>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PageLayoutView="0" workbookViewId="0" topLeftCell="A1">
      <pane ySplit="1050" topLeftCell="A66" activePane="bottomLeft" state="split"/>
      <selection pane="topLeft" activeCell="C1" sqref="C1:K1"/>
      <selection pane="bottomLeft" activeCell="M96" sqref="M96"/>
    </sheetView>
  </sheetViews>
  <sheetFormatPr defaultColWidth="9.140625" defaultRowHeight="12.75"/>
  <cols>
    <col min="1" max="1" width="23.7109375" style="5" customWidth="1"/>
    <col min="2" max="2" width="10.421875" style="5" customWidth="1"/>
    <col min="3" max="3" width="7.7109375" style="5" customWidth="1"/>
    <col min="4" max="4" width="7.8515625" style="5" customWidth="1"/>
    <col min="5" max="5" width="7.57421875" style="5" customWidth="1"/>
    <col min="6" max="6" width="7.8515625" style="5" customWidth="1"/>
    <col min="7" max="7" width="7.00390625" style="5" customWidth="1"/>
    <col min="8" max="8" width="7.421875" style="5" customWidth="1"/>
    <col min="9" max="10" width="6.8515625" style="5" customWidth="1"/>
    <col min="11" max="11" width="2.421875" style="5" customWidth="1"/>
    <col min="12" max="12" width="12.8515625" style="5" customWidth="1"/>
    <col min="13" max="13" width="13.00390625" style="5" customWidth="1"/>
    <col min="14" max="14" width="2.140625" style="5" customWidth="1"/>
    <col min="15" max="15" width="12.57421875" style="26" customWidth="1"/>
    <col min="16" max="16384" width="9.140625" style="5" customWidth="1"/>
  </cols>
  <sheetData>
    <row r="1" spans="1:15" s="1" customFormat="1" ht="12.75">
      <c r="A1" s="7"/>
      <c r="B1" s="7" t="s">
        <v>1</v>
      </c>
      <c r="C1" s="34" t="s">
        <v>82</v>
      </c>
      <c r="D1" s="34"/>
      <c r="E1" s="34"/>
      <c r="F1" s="34"/>
      <c r="G1" s="34"/>
      <c r="H1" s="34"/>
      <c r="I1" s="34"/>
      <c r="J1" s="34"/>
      <c r="K1" s="34"/>
      <c r="L1" s="7"/>
      <c r="M1" s="7"/>
      <c r="N1" s="7"/>
      <c r="O1" s="25" t="s">
        <v>74</v>
      </c>
    </row>
    <row r="2" spans="1:15" s="1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 t="s">
        <v>73</v>
      </c>
      <c r="M2" s="7" t="s">
        <v>71</v>
      </c>
      <c r="N2" s="7"/>
      <c r="O2" s="25" t="s">
        <v>75</v>
      </c>
    </row>
    <row r="3" spans="1:15" s="1" customFormat="1" ht="12.75">
      <c r="A3" s="7" t="s">
        <v>0</v>
      </c>
      <c r="B3" s="7" t="s">
        <v>62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18</v>
      </c>
      <c r="H3" s="7" t="s">
        <v>6</v>
      </c>
      <c r="I3" s="7" t="s">
        <v>7</v>
      </c>
      <c r="J3" s="7" t="s">
        <v>8</v>
      </c>
      <c r="K3" s="7"/>
      <c r="L3" s="7" t="s">
        <v>70</v>
      </c>
      <c r="M3" s="7" t="s">
        <v>72</v>
      </c>
      <c r="N3" s="7"/>
      <c r="O3" s="25" t="s">
        <v>76</v>
      </c>
    </row>
    <row r="4" spans="1:15" s="2" customFormat="1" ht="12.75">
      <c r="A4" s="8" t="s">
        <v>13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6"/>
    </row>
    <row r="5" spans="1:15" s="9" customFormat="1" ht="12.75">
      <c r="A5" s="9" t="s">
        <v>56</v>
      </c>
      <c r="B5" s="10">
        <v>117000</v>
      </c>
      <c r="C5" s="11">
        <v>9350</v>
      </c>
      <c r="D5" s="11">
        <v>9165</v>
      </c>
      <c r="E5" s="11">
        <v>9848</v>
      </c>
      <c r="F5" s="11">
        <v>9406</v>
      </c>
      <c r="G5" s="11">
        <v>9405</v>
      </c>
      <c r="H5" s="11">
        <v>8684</v>
      </c>
      <c r="I5" s="11">
        <v>8589</v>
      </c>
      <c r="J5" s="11">
        <v>8448</v>
      </c>
      <c r="K5" s="11"/>
      <c r="L5" s="11">
        <f aca="true" t="shared" si="0" ref="L5:L28">SUM(C5:K5)</f>
        <v>72895</v>
      </c>
      <c r="M5" s="11">
        <v>109000</v>
      </c>
      <c r="N5" s="11"/>
      <c r="O5" s="30">
        <v>122000</v>
      </c>
    </row>
    <row r="6" spans="1:15" s="9" customFormat="1" ht="12.75">
      <c r="A6" s="9" t="s">
        <v>26</v>
      </c>
      <c r="B6" s="10">
        <v>1750</v>
      </c>
      <c r="C6" s="11"/>
      <c r="D6" s="11"/>
      <c r="E6" s="11"/>
      <c r="F6" s="11">
        <v>322</v>
      </c>
      <c r="G6" s="11"/>
      <c r="H6" s="11"/>
      <c r="I6" s="11">
        <v>580</v>
      </c>
      <c r="J6" s="11"/>
      <c r="K6" s="11"/>
      <c r="L6" s="11">
        <f t="shared" si="0"/>
        <v>902</v>
      </c>
      <c r="M6" s="11">
        <v>1750</v>
      </c>
      <c r="N6" s="11"/>
      <c r="O6" s="26">
        <v>1800</v>
      </c>
    </row>
    <row r="7" spans="1:15" s="9" customFormat="1" ht="12.75">
      <c r="A7" s="9" t="s">
        <v>54</v>
      </c>
      <c r="B7" s="10">
        <v>2000</v>
      </c>
      <c r="C7" s="11"/>
      <c r="D7" s="11"/>
      <c r="E7" s="11">
        <v>215</v>
      </c>
      <c r="F7" s="11">
        <v>37</v>
      </c>
      <c r="G7" s="11"/>
      <c r="H7" s="11">
        <v>180</v>
      </c>
      <c r="I7" s="11">
        <v>350</v>
      </c>
      <c r="J7" s="11">
        <v>53</v>
      </c>
      <c r="K7" s="11"/>
      <c r="L7" s="11">
        <f t="shared" si="0"/>
        <v>835</v>
      </c>
      <c r="M7" s="11">
        <v>2000</v>
      </c>
      <c r="N7" s="11"/>
      <c r="O7" s="30">
        <v>2500</v>
      </c>
    </row>
    <row r="8" spans="1:15" s="9" customFormat="1" ht="12.75">
      <c r="A8" s="9" t="s">
        <v>43</v>
      </c>
      <c r="B8" s="10">
        <v>2500</v>
      </c>
      <c r="C8" s="11">
        <v>2142</v>
      </c>
      <c r="D8" s="11">
        <v>115</v>
      </c>
      <c r="E8" s="11">
        <v>-412</v>
      </c>
      <c r="F8" s="11"/>
      <c r="G8" s="11">
        <v>34</v>
      </c>
      <c r="H8" s="11"/>
      <c r="I8" s="11"/>
      <c r="J8" s="11">
        <v>140</v>
      </c>
      <c r="K8" s="11"/>
      <c r="L8" s="11">
        <f t="shared" si="0"/>
        <v>2019</v>
      </c>
      <c r="M8" s="11">
        <v>2500</v>
      </c>
      <c r="N8" s="11"/>
      <c r="O8" s="26">
        <v>2500</v>
      </c>
    </row>
    <row r="9" spans="1:15" s="9" customFormat="1" ht="12.75">
      <c r="A9" s="9" t="s">
        <v>27</v>
      </c>
      <c r="B9" s="10">
        <v>1900</v>
      </c>
      <c r="C9" s="11"/>
      <c r="D9" s="11">
        <v>116</v>
      </c>
      <c r="E9" s="11">
        <v>3064</v>
      </c>
      <c r="F9" s="11">
        <v>553</v>
      </c>
      <c r="G9" s="11">
        <v>122</v>
      </c>
      <c r="H9" s="11"/>
      <c r="I9" s="11">
        <v>149</v>
      </c>
      <c r="J9" s="11">
        <v>140</v>
      </c>
      <c r="K9" s="11"/>
      <c r="L9" s="11">
        <f t="shared" si="0"/>
        <v>4144</v>
      </c>
      <c r="M9" s="11">
        <v>4500</v>
      </c>
      <c r="N9" s="11"/>
      <c r="O9" s="26">
        <v>1900</v>
      </c>
    </row>
    <row r="10" spans="1:15" s="2" customFormat="1" ht="12.75">
      <c r="A10" s="9" t="s">
        <v>28</v>
      </c>
      <c r="B10" s="10">
        <v>1000</v>
      </c>
      <c r="C10" s="11"/>
      <c r="D10" s="11"/>
      <c r="E10" s="11"/>
      <c r="F10" s="11">
        <v>255</v>
      </c>
      <c r="G10" s="11">
        <v>696</v>
      </c>
      <c r="H10" s="11">
        <v>399</v>
      </c>
      <c r="I10" s="11"/>
      <c r="J10" s="11"/>
      <c r="K10" s="11"/>
      <c r="L10" s="11">
        <f t="shared" si="0"/>
        <v>1350</v>
      </c>
      <c r="M10" s="11">
        <v>1500</v>
      </c>
      <c r="N10" s="11"/>
      <c r="O10" s="26">
        <v>1000</v>
      </c>
    </row>
    <row r="11" spans="1:15" s="2" customFormat="1" ht="12.75">
      <c r="A11" s="9" t="s">
        <v>25</v>
      </c>
      <c r="B11" s="10">
        <v>3300</v>
      </c>
      <c r="C11" s="11">
        <v>-510</v>
      </c>
      <c r="D11" s="11">
        <v>-527</v>
      </c>
      <c r="E11" s="11">
        <v>97</v>
      </c>
      <c r="F11" s="11">
        <v>-136</v>
      </c>
      <c r="G11" s="11">
        <v>1308</v>
      </c>
      <c r="H11" s="11">
        <v>63</v>
      </c>
      <c r="I11" s="11">
        <v>507</v>
      </c>
      <c r="J11" s="11">
        <v>1490</v>
      </c>
      <c r="K11" s="11"/>
      <c r="L11" s="11">
        <f t="shared" si="0"/>
        <v>2292</v>
      </c>
      <c r="M11" s="11">
        <v>3300</v>
      </c>
      <c r="N11" s="11"/>
      <c r="O11" s="26">
        <v>2500</v>
      </c>
    </row>
    <row r="12" spans="1:15" s="2" customFormat="1" ht="12.75">
      <c r="A12" s="9" t="s">
        <v>63</v>
      </c>
      <c r="B12" s="10">
        <v>1100</v>
      </c>
      <c r="C12" s="11">
        <v>48</v>
      </c>
      <c r="D12" s="11">
        <v>196</v>
      </c>
      <c r="E12" s="11">
        <v>52</v>
      </c>
      <c r="F12" s="11">
        <v>50</v>
      </c>
      <c r="G12" s="11">
        <v>166</v>
      </c>
      <c r="H12" s="11">
        <v>50</v>
      </c>
      <c r="I12" s="11">
        <v>52</v>
      </c>
      <c r="J12" s="11">
        <v>52</v>
      </c>
      <c r="K12" s="11"/>
      <c r="L12" s="11">
        <f t="shared" si="0"/>
        <v>666</v>
      </c>
      <c r="M12" s="11">
        <v>1100</v>
      </c>
      <c r="N12" s="11"/>
      <c r="O12" s="26">
        <v>1100</v>
      </c>
    </row>
    <row r="13" spans="1:15" s="2" customFormat="1" ht="12.75">
      <c r="A13" s="9" t="s">
        <v>29</v>
      </c>
      <c r="B13" s="10">
        <v>1800</v>
      </c>
      <c r="C13" s="11">
        <v>275</v>
      </c>
      <c r="D13" s="11">
        <v>30</v>
      </c>
      <c r="E13" s="11">
        <v>15</v>
      </c>
      <c r="F13" s="11">
        <v>73</v>
      </c>
      <c r="G13" s="11">
        <v>279</v>
      </c>
      <c r="H13" s="11">
        <v>90</v>
      </c>
      <c r="I13" s="11">
        <v>23</v>
      </c>
      <c r="J13" s="11">
        <v>280</v>
      </c>
      <c r="K13" s="11"/>
      <c r="L13" s="11">
        <f t="shared" si="0"/>
        <v>1065</v>
      </c>
      <c r="M13" s="11">
        <v>1800</v>
      </c>
      <c r="N13" s="11"/>
      <c r="O13" s="26">
        <v>1800</v>
      </c>
    </row>
    <row r="14" spans="1:15" s="2" customFormat="1" ht="12.75">
      <c r="A14" s="9" t="s">
        <v>83</v>
      </c>
      <c r="B14" s="10">
        <v>7000</v>
      </c>
      <c r="C14" s="11">
        <v>364</v>
      </c>
      <c r="D14" s="11">
        <v>293</v>
      </c>
      <c r="E14" s="11">
        <v>165</v>
      </c>
      <c r="F14" s="11">
        <v>83</v>
      </c>
      <c r="G14" s="11">
        <v>275</v>
      </c>
      <c r="H14" s="11">
        <v>160</v>
      </c>
      <c r="I14" s="11">
        <v>158</v>
      </c>
      <c r="J14" s="11">
        <v>429</v>
      </c>
      <c r="K14" s="11"/>
      <c r="L14" s="11">
        <f t="shared" si="0"/>
        <v>1927</v>
      </c>
      <c r="M14" s="11">
        <v>5000</v>
      </c>
      <c r="N14" s="11"/>
      <c r="O14" s="26">
        <v>5000</v>
      </c>
    </row>
    <row r="15" spans="1:15" s="2" customFormat="1" ht="12.75">
      <c r="A15" s="9" t="s">
        <v>9</v>
      </c>
      <c r="B15" s="10">
        <v>2000</v>
      </c>
      <c r="C15" s="11">
        <v>1309</v>
      </c>
      <c r="D15" s="11">
        <v>50</v>
      </c>
      <c r="E15" s="11"/>
      <c r="F15" s="11"/>
      <c r="G15" s="11"/>
      <c r="H15" s="11"/>
      <c r="I15" s="11">
        <v>18</v>
      </c>
      <c r="J15" s="11"/>
      <c r="K15" s="11"/>
      <c r="L15" s="11">
        <f t="shared" si="0"/>
        <v>1377</v>
      </c>
      <c r="M15" s="11">
        <v>2000</v>
      </c>
      <c r="N15" s="11"/>
      <c r="O15" s="26">
        <v>2000</v>
      </c>
    </row>
    <row r="16" spans="1:15" s="2" customFormat="1" ht="12.75">
      <c r="A16" s="9" t="s">
        <v>11</v>
      </c>
      <c r="B16" s="10">
        <v>7500</v>
      </c>
      <c r="C16" s="11">
        <v>4829</v>
      </c>
      <c r="D16" s="11"/>
      <c r="E16" s="11"/>
      <c r="F16" s="11"/>
      <c r="G16" s="11"/>
      <c r="H16" s="11"/>
      <c r="I16" s="11"/>
      <c r="J16" s="11"/>
      <c r="K16" s="11"/>
      <c r="L16" s="11">
        <f t="shared" si="0"/>
        <v>4829</v>
      </c>
      <c r="M16" s="11">
        <v>4900</v>
      </c>
      <c r="N16" s="11"/>
      <c r="O16" s="26">
        <v>5000</v>
      </c>
    </row>
    <row r="17" spans="1:15" s="2" customFormat="1" ht="12.75">
      <c r="A17" s="9" t="s">
        <v>31</v>
      </c>
      <c r="B17" s="10">
        <v>100</v>
      </c>
      <c r="C17" s="11"/>
      <c r="D17" s="11"/>
      <c r="E17" s="11"/>
      <c r="F17" s="11"/>
      <c r="G17" s="11"/>
      <c r="H17" s="11"/>
      <c r="I17" s="11"/>
      <c r="J17" s="11">
        <v>746</v>
      </c>
      <c r="K17" s="11"/>
      <c r="L17" s="11">
        <f t="shared" si="0"/>
        <v>746</v>
      </c>
      <c r="M17" s="11">
        <v>750</v>
      </c>
      <c r="N17" s="11"/>
      <c r="O17" s="26">
        <v>100</v>
      </c>
    </row>
    <row r="18" spans="1:15" s="2" customFormat="1" ht="12.75">
      <c r="A18" s="9" t="s">
        <v>53</v>
      </c>
      <c r="B18" s="10">
        <v>850</v>
      </c>
      <c r="C18" s="11">
        <v>843</v>
      </c>
      <c r="D18" s="11"/>
      <c r="E18" s="11"/>
      <c r="F18" s="11"/>
      <c r="G18" s="11"/>
      <c r="H18" s="11"/>
      <c r="I18" s="11"/>
      <c r="J18" s="11"/>
      <c r="K18" s="11"/>
      <c r="L18" s="11">
        <f t="shared" si="0"/>
        <v>843</v>
      </c>
      <c r="M18" s="11">
        <v>850</v>
      </c>
      <c r="N18" s="11"/>
      <c r="O18" s="26">
        <v>900</v>
      </c>
    </row>
    <row r="19" spans="1:15" s="2" customFormat="1" ht="12.75">
      <c r="A19" s="9" t="s">
        <v>10</v>
      </c>
      <c r="B19" s="10">
        <v>1400</v>
      </c>
      <c r="C19" s="11"/>
      <c r="D19" s="11">
        <v>440</v>
      </c>
      <c r="E19" s="11"/>
      <c r="F19" s="11"/>
      <c r="G19" s="11"/>
      <c r="H19" s="11">
        <v>440</v>
      </c>
      <c r="I19" s="11"/>
      <c r="J19" s="11"/>
      <c r="K19" s="11"/>
      <c r="L19" s="11">
        <f t="shared" si="0"/>
        <v>880</v>
      </c>
      <c r="M19" s="11">
        <v>1400</v>
      </c>
      <c r="N19" s="11"/>
      <c r="O19" s="26">
        <v>1500</v>
      </c>
    </row>
    <row r="20" spans="1:15" s="2" customFormat="1" ht="12.75">
      <c r="A20" s="9" t="s">
        <v>32</v>
      </c>
      <c r="B20" s="10">
        <v>6800</v>
      </c>
      <c r="C20" s="11">
        <v>2991</v>
      </c>
      <c r="D20" s="11">
        <v>317</v>
      </c>
      <c r="E20" s="11">
        <v>423</v>
      </c>
      <c r="F20" s="11">
        <v>340</v>
      </c>
      <c r="G20" s="11">
        <v>171</v>
      </c>
      <c r="H20" s="11">
        <v>431</v>
      </c>
      <c r="I20" s="11">
        <v>147</v>
      </c>
      <c r="J20" s="11">
        <v>179</v>
      </c>
      <c r="K20" s="11"/>
      <c r="L20" s="11">
        <f t="shared" si="0"/>
        <v>4999</v>
      </c>
      <c r="M20" s="11">
        <v>6800</v>
      </c>
      <c r="N20" s="11"/>
      <c r="O20" s="26">
        <v>6800</v>
      </c>
    </row>
    <row r="21" spans="1:15" s="2" customFormat="1" ht="12.75">
      <c r="A21" s="9" t="s">
        <v>36</v>
      </c>
      <c r="B21" s="10">
        <v>2300</v>
      </c>
      <c r="C21" s="11">
        <v>298</v>
      </c>
      <c r="D21" s="11">
        <v>86</v>
      </c>
      <c r="E21" s="11">
        <v>316</v>
      </c>
      <c r="F21" s="11">
        <v>93</v>
      </c>
      <c r="G21" s="11">
        <v>391</v>
      </c>
      <c r="H21" s="11"/>
      <c r="I21" s="11">
        <v>332</v>
      </c>
      <c r="J21" s="11">
        <v>20</v>
      </c>
      <c r="K21" s="11"/>
      <c r="L21" s="11">
        <f t="shared" si="0"/>
        <v>1536</v>
      </c>
      <c r="M21" s="11">
        <v>2300</v>
      </c>
      <c r="N21" s="11"/>
      <c r="O21" s="26">
        <v>2300</v>
      </c>
    </row>
    <row r="22" spans="1:15" s="2" customFormat="1" ht="12.75">
      <c r="A22" s="9" t="s">
        <v>20</v>
      </c>
      <c r="B22" s="10">
        <v>400</v>
      </c>
      <c r="C22" s="11">
        <v>38</v>
      </c>
      <c r="D22" s="11">
        <v>16</v>
      </c>
      <c r="E22" s="11">
        <v>29</v>
      </c>
      <c r="F22" s="11">
        <v>12</v>
      </c>
      <c r="G22" s="11">
        <v>21</v>
      </c>
      <c r="H22" s="11">
        <v>19</v>
      </c>
      <c r="I22" s="11">
        <v>25</v>
      </c>
      <c r="J22" s="11">
        <v>44</v>
      </c>
      <c r="K22" s="11"/>
      <c r="L22" s="11">
        <f t="shared" si="0"/>
        <v>204</v>
      </c>
      <c r="M22" s="11">
        <v>300</v>
      </c>
      <c r="N22" s="11"/>
      <c r="O22" s="26">
        <v>400</v>
      </c>
    </row>
    <row r="23" spans="1:15" s="2" customFormat="1" ht="12.75">
      <c r="A23" s="9" t="s">
        <v>37</v>
      </c>
      <c r="B23" s="10">
        <v>1500</v>
      </c>
      <c r="C23" s="11">
        <v>275</v>
      </c>
      <c r="D23" s="11"/>
      <c r="E23" s="11"/>
      <c r="F23" s="11"/>
      <c r="G23" s="11">
        <v>6</v>
      </c>
      <c r="H23" s="11">
        <v>3</v>
      </c>
      <c r="I23" s="11"/>
      <c r="J23" s="11"/>
      <c r="K23" s="11"/>
      <c r="L23" s="11">
        <f t="shared" si="0"/>
        <v>284</v>
      </c>
      <c r="M23" s="11">
        <v>1500</v>
      </c>
      <c r="N23" s="11"/>
      <c r="O23" s="31">
        <v>2500</v>
      </c>
    </row>
    <row r="24" spans="1:15" s="2" customFormat="1" ht="12.75">
      <c r="A24" s="9" t="s">
        <v>38</v>
      </c>
      <c r="B24" s="10">
        <v>2000</v>
      </c>
      <c r="C24" s="11"/>
      <c r="D24" s="11">
        <v>577</v>
      </c>
      <c r="E24" s="11"/>
      <c r="F24" s="11"/>
      <c r="G24" s="11"/>
      <c r="H24" s="11">
        <v>600</v>
      </c>
      <c r="I24" s="11"/>
      <c r="J24" s="11"/>
      <c r="K24" s="11"/>
      <c r="L24" s="11">
        <f t="shared" si="0"/>
        <v>1177</v>
      </c>
      <c r="M24" s="11">
        <v>2000</v>
      </c>
      <c r="N24" s="11"/>
      <c r="O24" s="26">
        <v>2000</v>
      </c>
    </row>
    <row r="25" spans="1:15" s="2" customFormat="1" ht="12.75">
      <c r="A25" s="9" t="s">
        <v>12</v>
      </c>
      <c r="B25" s="10">
        <v>1000</v>
      </c>
      <c r="C25" s="11"/>
      <c r="D25" s="11"/>
      <c r="E25" s="11"/>
      <c r="F25" s="11"/>
      <c r="G25" s="11"/>
      <c r="H25" s="11"/>
      <c r="I25" s="11"/>
      <c r="J25" s="11"/>
      <c r="K25" s="11"/>
      <c r="L25" s="11">
        <f t="shared" si="0"/>
        <v>0</v>
      </c>
      <c r="M25" s="11">
        <v>50</v>
      </c>
      <c r="N25" s="11"/>
      <c r="O25" s="26">
        <v>1000</v>
      </c>
    </row>
    <row r="26" spans="1:15" s="2" customFormat="1" ht="12.75">
      <c r="A26" s="9" t="s">
        <v>39</v>
      </c>
      <c r="B26" s="10">
        <v>5250</v>
      </c>
      <c r="C26" s="11"/>
      <c r="D26" s="11">
        <v>2625</v>
      </c>
      <c r="E26" s="11"/>
      <c r="F26" s="11"/>
      <c r="G26" s="11"/>
      <c r="H26" s="11"/>
      <c r="I26" s="11">
        <v>2625</v>
      </c>
      <c r="J26" s="11"/>
      <c r="K26" s="11"/>
      <c r="L26" s="11">
        <f t="shared" si="0"/>
        <v>5250</v>
      </c>
      <c r="M26" s="11">
        <v>5250</v>
      </c>
      <c r="N26" s="11"/>
      <c r="O26" s="26">
        <v>5350</v>
      </c>
    </row>
    <row r="27" spans="1:15" s="2" customFormat="1" ht="12.75">
      <c r="A27" s="9" t="s">
        <v>40</v>
      </c>
      <c r="B27" s="10">
        <v>1000</v>
      </c>
      <c r="C27" s="11"/>
      <c r="D27" s="11"/>
      <c r="E27" s="11"/>
      <c r="F27" s="11"/>
      <c r="G27" s="11"/>
      <c r="H27" s="11"/>
      <c r="I27" s="11"/>
      <c r="J27" s="11">
        <v>350</v>
      </c>
      <c r="K27" s="11"/>
      <c r="L27" s="11">
        <f t="shared" si="0"/>
        <v>350</v>
      </c>
      <c r="M27" s="11">
        <v>1000</v>
      </c>
      <c r="N27" s="11"/>
      <c r="O27" s="26">
        <v>1000</v>
      </c>
    </row>
    <row r="28" spans="1:15" s="2" customFormat="1" ht="12.75">
      <c r="A28" s="9" t="s">
        <v>41</v>
      </c>
      <c r="B28" s="10">
        <v>1000</v>
      </c>
      <c r="C28" s="11"/>
      <c r="D28" s="11"/>
      <c r="E28" s="11"/>
      <c r="F28" s="11"/>
      <c r="G28" s="11"/>
      <c r="H28" s="11"/>
      <c r="I28" s="11"/>
      <c r="J28" s="11"/>
      <c r="K28" s="11"/>
      <c r="L28" s="11">
        <f t="shared" si="0"/>
        <v>0</v>
      </c>
      <c r="M28" s="11">
        <v>1000</v>
      </c>
      <c r="N28" s="11"/>
      <c r="O28" s="26">
        <v>1500</v>
      </c>
    </row>
    <row r="29" spans="1:15" s="2" customFormat="1" ht="13.5" thickBot="1">
      <c r="A29" s="19"/>
      <c r="B29" s="12">
        <f>SUM(B5:B28)</f>
        <v>172450</v>
      </c>
      <c r="C29" s="12">
        <f aca="true" t="shared" si="1" ref="C29:M29">SUM(C5:C28)</f>
        <v>22252</v>
      </c>
      <c r="D29" s="12">
        <f t="shared" si="1"/>
        <v>13499</v>
      </c>
      <c r="E29" s="12">
        <f t="shared" si="1"/>
        <v>13812</v>
      </c>
      <c r="F29" s="12">
        <f t="shared" si="1"/>
        <v>11088</v>
      </c>
      <c r="G29" s="12">
        <f t="shared" si="1"/>
        <v>12874</v>
      </c>
      <c r="H29" s="12">
        <f t="shared" si="1"/>
        <v>11119</v>
      </c>
      <c r="I29" s="12">
        <f t="shared" si="1"/>
        <v>13555</v>
      </c>
      <c r="J29" s="12">
        <f t="shared" si="1"/>
        <v>12371</v>
      </c>
      <c r="K29" s="12"/>
      <c r="L29" s="12">
        <f t="shared" si="1"/>
        <v>110570</v>
      </c>
      <c r="M29" s="12">
        <f t="shared" si="1"/>
        <v>162550</v>
      </c>
      <c r="N29" s="14"/>
      <c r="O29" s="29">
        <f>SUM(O5:O28)</f>
        <v>174450</v>
      </c>
    </row>
    <row r="30" spans="1:15" s="2" customFormat="1" ht="13.5" thickTop="1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6"/>
    </row>
    <row r="31" spans="1:15" s="2" customFormat="1" ht="12.75">
      <c r="A31" s="8" t="s">
        <v>64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6"/>
    </row>
    <row r="32" spans="1:15" s="2" customFormat="1" ht="12.75">
      <c r="A32" s="9" t="s">
        <v>65</v>
      </c>
      <c r="B32" s="10">
        <v>6700</v>
      </c>
      <c r="C32" s="11"/>
      <c r="D32" s="11"/>
      <c r="E32" s="11"/>
      <c r="F32" s="11"/>
      <c r="G32" s="11"/>
      <c r="H32" s="11"/>
      <c r="I32" s="11"/>
      <c r="J32" s="11"/>
      <c r="K32" s="11"/>
      <c r="L32" s="11">
        <f>SUM(C32:K32)</f>
        <v>0</v>
      </c>
      <c r="M32" s="11"/>
      <c r="N32" s="11"/>
      <c r="O32" s="26"/>
    </row>
    <row r="33" spans="1:15" s="2" customFormat="1" ht="12.75">
      <c r="A33" s="9" t="s">
        <v>84</v>
      </c>
      <c r="B33" s="10">
        <v>8000</v>
      </c>
      <c r="C33" s="11"/>
      <c r="D33" s="11"/>
      <c r="E33" s="11"/>
      <c r="F33" s="11"/>
      <c r="G33" s="11"/>
      <c r="H33" s="11"/>
      <c r="I33" s="11"/>
      <c r="J33" s="11"/>
      <c r="K33" s="11"/>
      <c r="L33" s="11">
        <f>SUM(C33:K33)</f>
        <v>0</v>
      </c>
      <c r="M33" s="11"/>
      <c r="N33" s="11"/>
      <c r="O33" s="30">
        <v>0</v>
      </c>
    </row>
    <row r="34" spans="1:15" s="2" customFormat="1" ht="12.75">
      <c r="A34" s="9" t="s">
        <v>57</v>
      </c>
      <c r="B34" s="10">
        <v>12000</v>
      </c>
      <c r="C34" s="9"/>
      <c r="D34" s="9"/>
      <c r="E34" s="9"/>
      <c r="F34" s="9"/>
      <c r="G34" s="9"/>
      <c r="H34" s="9"/>
      <c r="I34" s="9"/>
      <c r="J34" s="9"/>
      <c r="K34" s="9"/>
      <c r="L34" s="11">
        <f>SUM(C34:K34)</f>
        <v>0</v>
      </c>
      <c r="M34" s="11"/>
      <c r="N34" s="11"/>
      <c r="O34" s="30">
        <v>2000</v>
      </c>
    </row>
    <row r="35" spans="1:15" s="2" customFormat="1" ht="12.75">
      <c r="A35" s="9" t="s">
        <v>60</v>
      </c>
      <c r="B35" s="10">
        <v>12500</v>
      </c>
      <c r="C35" s="9"/>
      <c r="D35" s="9"/>
      <c r="E35" s="9"/>
      <c r="F35" s="9"/>
      <c r="G35" s="9"/>
      <c r="H35" s="9"/>
      <c r="I35" s="9"/>
      <c r="J35" s="9"/>
      <c r="K35" s="9"/>
      <c r="L35" s="11"/>
      <c r="M35" s="11"/>
      <c r="N35" s="11"/>
      <c r="O35" s="30">
        <v>0</v>
      </c>
    </row>
    <row r="36" spans="1:15" s="2" customFormat="1" ht="12.75">
      <c r="A36" s="9" t="s">
        <v>81</v>
      </c>
      <c r="B36" s="10"/>
      <c r="C36" s="9"/>
      <c r="D36" s="9"/>
      <c r="E36" s="9"/>
      <c r="F36" s="9"/>
      <c r="G36" s="9"/>
      <c r="H36" s="9"/>
      <c r="I36" s="9"/>
      <c r="J36" s="9"/>
      <c r="K36" s="9"/>
      <c r="L36" s="11">
        <f>SUM(C36:K36)</f>
        <v>0</v>
      </c>
      <c r="M36" s="11"/>
      <c r="N36" s="11"/>
      <c r="O36" s="30">
        <v>8000</v>
      </c>
    </row>
    <row r="37" spans="1:15" s="2" customFormat="1" ht="13.5" thickBot="1">
      <c r="A37" s="9"/>
      <c r="B37" s="12">
        <f>SUM(B32:B36)</f>
        <v>39200</v>
      </c>
      <c r="C37" s="12">
        <f aca="true" t="shared" si="2" ref="C37:M37">SUM(C32:C36)</f>
        <v>0</v>
      </c>
      <c r="D37" s="12">
        <f t="shared" si="2"/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  <c r="J37" s="12">
        <f t="shared" si="2"/>
        <v>0</v>
      </c>
      <c r="K37" s="12"/>
      <c r="L37" s="12">
        <f t="shared" si="2"/>
        <v>0</v>
      </c>
      <c r="M37" s="12">
        <f t="shared" si="2"/>
        <v>0</v>
      </c>
      <c r="N37" s="14"/>
      <c r="O37" s="29">
        <f>SUM(O32:O36)</f>
        <v>10000</v>
      </c>
    </row>
    <row r="38" spans="1:15" s="2" customFormat="1" ht="13.5" thickTop="1">
      <c r="A38" s="9"/>
      <c r="B38" s="24"/>
      <c r="L38" s="11"/>
      <c r="M38" s="11"/>
      <c r="N38" s="11"/>
      <c r="O38" s="26"/>
    </row>
    <row r="39" spans="1:15" s="2" customFormat="1" ht="12.75">
      <c r="A39" s="9"/>
      <c r="B39" s="24"/>
      <c r="L39" s="11"/>
      <c r="M39" s="11"/>
      <c r="N39" s="11"/>
      <c r="O39" s="26"/>
    </row>
    <row r="40" spans="1:15" s="2" customFormat="1" ht="12.75">
      <c r="A40" s="9"/>
      <c r="B40" s="24"/>
      <c r="L40" s="11"/>
      <c r="M40" s="11"/>
      <c r="N40" s="11"/>
      <c r="O40" s="26"/>
    </row>
    <row r="41" spans="1:15" s="2" customFormat="1" ht="12.75">
      <c r="A41" s="9"/>
      <c r="B41" s="24"/>
      <c r="L41" s="11"/>
      <c r="M41" s="11"/>
      <c r="N41" s="11"/>
      <c r="O41" s="26"/>
    </row>
    <row r="42" spans="1:15" s="2" customFormat="1" ht="12.75">
      <c r="A42" s="9"/>
      <c r="B42" s="24"/>
      <c r="L42" s="11"/>
      <c r="M42" s="11"/>
      <c r="N42" s="11"/>
      <c r="O42" s="26"/>
    </row>
    <row r="43" spans="1:15" s="2" customFormat="1" ht="12.75">
      <c r="A43" s="9"/>
      <c r="B43" s="24"/>
      <c r="L43" s="11"/>
      <c r="M43" s="11"/>
      <c r="N43" s="11"/>
      <c r="O43" s="26"/>
    </row>
    <row r="44" spans="1:15" s="2" customFormat="1" ht="12.75">
      <c r="A44" s="9"/>
      <c r="B44" s="24"/>
      <c r="L44" s="11"/>
      <c r="M44" s="11"/>
      <c r="N44" s="11"/>
      <c r="O44" s="26"/>
    </row>
    <row r="45" spans="1:15" s="2" customFormat="1" ht="12.75">
      <c r="A45" s="9"/>
      <c r="B45" s="24"/>
      <c r="L45" s="11"/>
      <c r="M45" s="11"/>
      <c r="N45" s="11"/>
      <c r="O45" s="26"/>
    </row>
    <row r="46" spans="1:15" s="2" customFormat="1" ht="12.75">
      <c r="A46" s="9"/>
      <c r="B46" s="24"/>
      <c r="L46" s="11"/>
      <c r="M46" s="11"/>
      <c r="N46" s="11"/>
      <c r="O46" s="26"/>
    </row>
    <row r="47" spans="1:15" s="1" customFormat="1" ht="12.75">
      <c r="A47" s="7"/>
      <c r="B47" s="7" t="s">
        <v>1</v>
      </c>
      <c r="C47" s="34" t="s">
        <v>19</v>
      </c>
      <c r="D47" s="34"/>
      <c r="E47" s="34"/>
      <c r="F47" s="34"/>
      <c r="G47" s="34"/>
      <c r="H47" s="34"/>
      <c r="I47" s="34"/>
      <c r="J47" s="34"/>
      <c r="K47" s="34"/>
      <c r="L47" s="7" t="s">
        <v>73</v>
      </c>
      <c r="M47" s="7" t="s">
        <v>71</v>
      </c>
      <c r="N47" s="7"/>
      <c r="O47" s="25"/>
    </row>
    <row r="48" spans="1:15" s="1" customFormat="1" ht="12.75">
      <c r="A48" s="7" t="s">
        <v>0</v>
      </c>
      <c r="B48" s="7" t="s">
        <v>62</v>
      </c>
      <c r="C48" s="7" t="s">
        <v>2</v>
      </c>
      <c r="D48" s="7" t="s">
        <v>3</v>
      </c>
      <c r="E48" s="7" t="s">
        <v>4</v>
      </c>
      <c r="F48" s="7" t="s">
        <v>5</v>
      </c>
      <c r="G48" s="7" t="s">
        <v>18</v>
      </c>
      <c r="H48" s="7" t="s">
        <v>6</v>
      </c>
      <c r="I48" s="7" t="s">
        <v>7</v>
      </c>
      <c r="J48" s="7" t="s">
        <v>8</v>
      </c>
      <c r="K48" s="7"/>
      <c r="L48" s="7" t="s">
        <v>77</v>
      </c>
      <c r="M48" s="7" t="s">
        <v>72</v>
      </c>
      <c r="N48" s="7"/>
      <c r="O48" s="25"/>
    </row>
    <row r="49" spans="1:15" s="2" customFormat="1" ht="12.75">
      <c r="A49" s="16" t="s">
        <v>46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3"/>
      <c r="M49" s="13"/>
      <c r="N49" s="13"/>
      <c r="O49" s="26"/>
    </row>
    <row r="50" spans="1:15" s="9" customFormat="1" ht="12.75">
      <c r="A50" s="9" t="s">
        <v>45</v>
      </c>
      <c r="B50" s="10">
        <v>500</v>
      </c>
      <c r="C50" s="11"/>
      <c r="D50" s="11"/>
      <c r="E50" s="11"/>
      <c r="F50" s="11"/>
      <c r="G50" s="11"/>
      <c r="H50" s="11"/>
      <c r="I50" s="11"/>
      <c r="J50" s="11"/>
      <c r="K50" s="11"/>
      <c r="L50" s="11">
        <f aca="true" t="shared" si="3" ref="L50:L69">SUM(C50:K50)</f>
        <v>0</v>
      </c>
      <c r="M50" s="11">
        <v>0</v>
      </c>
      <c r="N50" s="11"/>
      <c r="O50" s="26">
        <v>500</v>
      </c>
    </row>
    <row r="51" spans="1:15" s="2" customFormat="1" ht="12.75">
      <c r="A51" s="9" t="s">
        <v>30</v>
      </c>
      <c r="B51" s="10">
        <v>7000</v>
      </c>
      <c r="C51" s="11"/>
      <c r="D51" s="11"/>
      <c r="E51" s="11"/>
      <c r="F51" s="11"/>
      <c r="G51" s="11"/>
      <c r="H51" s="11"/>
      <c r="I51" s="11"/>
      <c r="J51" s="11">
        <v>3450</v>
      </c>
      <c r="K51" s="11"/>
      <c r="L51" s="11">
        <f t="shared" si="3"/>
        <v>3450</v>
      </c>
      <c r="M51" s="11">
        <v>7000</v>
      </c>
      <c r="N51" s="11"/>
      <c r="O51" s="26">
        <v>8500</v>
      </c>
    </row>
    <row r="52" spans="1:15" s="2" customFormat="1" ht="12.75">
      <c r="A52" s="9" t="s">
        <v>33</v>
      </c>
      <c r="B52" s="10">
        <v>550</v>
      </c>
      <c r="C52" s="11"/>
      <c r="D52" s="11"/>
      <c r="E52" s="11"/>
      <c r="F52" s="11"/>
      <c r="G52" s="11"/>
      <c r="H52" s="11"/>
      <c r="I52" s="11"/>
      <c r="J52" s="11">
        <v>386</v>
      </c>
      <c r="K52" s="11"/>
      <c r="L52" s="11">
        <f t="shared" si="3"/>
        <v>386</v>
      </c>
      <c r="M52" s="11">
        <v>1000</v>
      </c>
      <c r="N52" s="11"/>
      <c r="O52" s="26">
        <v>1000</v>
      </c>
    </row>
    <row r="53" spans="1:15" s="2" customFormat="1" ht="12.75">
      <c r="A53" s="9" t="s">
        <v>34</v>
      </c>
      <c r="B53" s="10">
        <v>450</v>
      </c>
      <c r="C53" s="11"/>
      <c r="D53" s="11"/>
      <c r="E53" s="11"/>
      <c r="F53" s="11"/>
      <c r="G53" s="11"/>
      <c r="H53" s="11"/>
      <c r="I53" s="11"/>
      <c r="J53" s="11">
        <v>400</v>
      </c>
      <c r="K53" s="11"/>
      <c r="L53" s="11">
        <f t="shared" si="3"/>
        <v>400</v>
      </c>
      <c r="M53" s="11">
        <v>400</v>
      </c>
      <c r="N53" s="11"/>
      <c r="O53" s="26">
        <v>450</v>
      </c>
    </row>
    <row r="54" spans="1:15" s="2" customFormat="1" ht="12.75">
      <c r="A54" s="9" t="s">
        <v>44</v>
      </c>
      <c r="B54" s="10">
        <v>2000</v>
      </c>
      <c r="C54" s="11"/>
      <c r="D54" s="11"/>
      <c r="E54" s="11"/>
      <c r="F54" s="11"/>
      <c r="G54" s="11"/>
      <c r="H54" s="11"/>
      <c r="I54" s="11"/>
      <c r="J54" s="11"/>
      <c r="K54" s="11"/>
      <c r="L54" s="11">
        <f t="shared" si="3"/>
        <v>0</v>
      </c>
      <c r="M54" s="11">
        <v>0</v>
      </c>
      <c r="N54" s="11"/>
      <c r="O54" s="26">
        <v>2000</v>
      </c>
    </row>
    <row r="55" spans="1:15" s="2" customFormat="1" ht="12.75">
      <c r="A55" s="9" t="s">
        <v>35</v>
      </c>
      <c r="B55" s="10">
        <v>2000</v>
      </c>
      <c r="C55" s="11"/>
      <c r="D55" s="11"/>
      <c r="E55" s="11"/>
      <c r="F55" s="11"/>
      <c r="G55" s="11"/>
      <c r="H55" s="11">
        <v>2896</v>
      </c>
      <c r="I55" s="11">
        <v>372</v>
      </c>
      <c r="J55" s="11"/>
      <c r="K55" s="11"/>
      <c r="L55" s="11">
        <f t="shared" si="3"/>
        <v>3268</v>
      </c>
      <c r="M55" s="11">
        <v>3300</v>
      </c>
      <c r="N55" s="11"/>
      <c r="O55" s="35">
        <v>5000</v>
      </c>
    </row>
    <row r="56" spans="1:15" s="2" customFormat="1" ht="12.75">
      <c r="A56" s="9" t="s">
        <v>59</v>
      </c>
      <c r="B56" s="10">
        <v>2500</v>
      </c>
      <c r="C56" s="11">
        <v>-30.76</v>
      </c>
      <c r="D56" s="11">
        <v>16</v>
      </c>
      <c r="E56" s="11"/>
      <c r="F56" s="11"/>
      <c r="G56" s="11">
        <v>-525</v>
      </c>
      <c r="H56" s="11">
        <v>-325</v>
      </c>
      <c r="I56" s="11">
        <v>-98</v>
      </c>
      <c r="J56" s="11">
        <v>525</v>
      </c>
      <c r="K56" s="11"/>
      <c r="L56" s="11">
        <f t="shared" si="3"/>
        <v>-437.76</v>
      </c>
      <c r="M56" s="11">
        <v>1000</v>
      </c>
      <c r="N56" s="11"/>
      <c r="O56" s="26">
        <v>2500</v>
      </c>
    </row>
    <row r="57" spans="1:15" s="2" customFormat="1" ht="12.75">
      <c r="A57" s="9" t="s">
        <v>42</v>
      </c>
      <c r="B57" s="10">
        <v>5000</v>
      </c>
      <c r="C57" s="11"/>
      <c r="D57" s="11"/>
      <c r="E57" s="11"/>
      <c r="F57" s="11"/>
      <c r="G57" s="11"/>
      <c r="H57" s="11"/>
      <c r="I57" s="11"/>
      <c r="J57" s="11"/>
      <c r="K57" s="11"/>
      <c r="L57" s="11">
        <f t="shared" si="3"/>
        <v>0</v>
      </c>
      <c r="M57" s="11">
        <v>1000</v>
      </c>
      <c r="N57" s="11"/>
      <c r="O57" s="26">
        <v>2000</v>
      </c>
    </row>
    <row r="58" spans="1:15" s="2" customFormat="1" ht="12.75">
      <c r="A58" s="9" t="s">
        <v>47</v>
      </c>
      <c r="B58" s="10">
        <v>1000</v>
      </c>
      <c r="C58" s="11"/>
      <c r="D58" s="11"/>
      <c r="E58" s="11">
        <v>180</v>
      </c>
      <c r="F58" s="11">
        <v>51</v>
      </c>
      <c r="G58" s="11">
        <v>51</v>
      </c>
      <c r="H58" s="11">
        <v>215</v>
      </c>
      <c r="I58" s="11"/>
      <c r="J58" s="11"/>
      <c r="K58" s="11"/>
      <c r="L58" s="11">
        <f t="shared" si="3"/>
        <v>497</v>
      </c>
      <c r="M58" s="11">
        <v>1000</v>
      </c>
      <c r="N58" s="11"/>
      <c r="O58" s="26">
        <v>1000</v>
      </c>
    </row>
    <row r="59" spans="1:15" s="2" customFormat="1" ht="12.75">
      <c r="A59" s="9" t="s">
        <v>14</v>
      </c>
      <c r="B59" s="10">
        <v>4700</v>
      </c>
      <c r="C59" s="11">
        <v>1556</v>
      </c>
      <c r="D59" s="11">
        <v>2914</v>
      </c>
      <c r="E59" s="11"/>
      <c r="F59" s="11"/>
      <c r="G59" s="11">
        <v>-955</v>
      </c>
      <c r="H59" s="11"/>
      <c r="I59" s="11"/>
      <c r="J59" s="11">
        <v>1700</v>
      </c>
      <c r="K59" s="11"/>
      <c r="L59" s="11">
        <f t="shared" si="3"/>
        <v>5215</v>
      </c>
      <c r="M59" s="11">
        <v>7000</v>
      </c>
      <c r="N59" s="11"/>
      <c r="O59" s="26">
        <v>4000</v>
      </c>
    </row>
    <row r="60" spans="1:15" s="2" customFormat="1" ht="12.75">
      <c r="A60" s="9" t="s">
        <v>48</v>
      </c>
      <c r="B60" s="10">
        <v>500</v>
      </c>
      <c r="C60" s="11"/>
      <c r="D60" s="11">
        <v>586</v>
      </c>
      <c r="E60" s="11"/>
      <c r="F60" s="11"/>
      <c r="G60" s="11"/>
      <c r="H60" s="11"/>
      <c r="I60" s="11"/>
      <c r="J60" s="11"/>
      <c r="K60" s="11"/>
      <c r="L60" s="11">
        <f t="shared" si="3"/>
        <v>586</v>
      </c>
      <c r="M60" s="11">
        <v>590</v>
      </c>
      <c r="N60" s="11"/>
      <c r="O60" s="26">
        <v>1000</v>
      </c>
    </row>
    <row r="61" spans="1:15" s="2" customFormat="1" ht="12.75">
      <c r="A61" s="9" t="s">
        <v>49</v>
      </c>
      <c r="B61" s="10">
        <v>500</v>
      </c>
      <c r="C61" s="11">
        <v>377</v>
      </c>
      <c r="D61" s="11"/>
      <c r="E61" s="11"/>
      <c r="F61" s="11"/>
      <c r="G61" s="11"/>
      <c r="H61" s="11"/>
      <c r="I61" s="11"/>
      <c r="J61" s="11"/>
      <c r="K61" s="11"/>
      <c r="L61" s="11">
        <f t="shared" si="3"/>
        <v>377</v>
      </c>
      <c r="M61" s="11">
        <v>1000</v>
      </c>
      <c r="N61" s="11"/>
      <c r="O61" s="26">
        <v>1000</v>
      </c>
    </row>
    <row r="62" spans="1:15" s="2" customFormat="1" ht="12.75">
      <c r="A62" s="9" t="s">
        <v>50</v>
      </c>
      <c r="B62" s="10">
        <v>500</v>
      </c>
      <c r="C62" s="11"/>
      <c r="D62" s="11"/>
      <c r="E62" s="11"/>
      <c r="F62" s="11"/>
      <c r="G62" s="11"/>
      <c r="H62" s="11"/>
      <c r="I62" s="11"/>
      <c r="J62" s="11"/>
      <c r="K62" s="11"/>
      <c r="L62" s="11">
        <f t="shared" si="3"/>
        <v>0</v>
      </c>
      <c r="M62" s="11">
        <v>0</v>
      </c>
      <c r="N62" s="11"/>
      <c r="O62" s="35">
        <v>7000</v>
      </c>
    </row>
    <row r="63" spans="1:15" s="2" customFormat="1" ht="12.75">
      <c r="A63" s="9" t="s">
        <v>51</v>
      </c>
      <c r="B63" s="10">
        <v>2000</v>
      </c>
      <c r="C63" s="11"/>
      <c r="D63" s="11"/>
      <c r="E63" s="11"/>
      <c r="F63" s="11"/>
      <c r="G63" s="11"/>
      <c r="H63" s="11"/>
      <c r="I63" s="11"/>
      <c r="J63" s="11"/>
      <c r="K63" s="11"/>
      <c r="L63" s="11">
        <f t="shared" si="3"/>
        <v>0</v>
      </c>
      <c r="M63" s="11">
        <v>2000</v>
      </c>
      <c r="N63" s="11"/>
      <c r="O63" s="26">
        <v>2000</v>
      </c>
    </row>
    <row r="64" spans="1:15" s="2" customFormat="1" ht="12.75">
      <c r="A64" s="9" t="s">
        <v>52</v>
      </c>
      <c r="B64" s="10">
        <v>1000</v>
      </c>
      <c r="C64" s="11"/>
      <c r="D64" s="11"/>
      <c r="E64" s="11"/>
      <c r="F64" s="11"/>
      <c r="G64" s="11"/>
      <c r="H64" s="11"/>
      <c r="I64" s="11"/>
      <c r="J64" s="11"/>
      <c r="K64" s="11"/>
      <c r="L64" s="11">
        <f t="shared" si="3"/>
        <v>0</v>
      </c>
      <c r="M64" s="11">
        <v>0</v>
      </c>
      <c r="N64" s="11"/>
      <c r="O64" s="26">
        <v>1000</v>
      </c>
    </row>
    <row r="65" spans="1:15" s="2" customFormat="1" ht="12.75">
      <c r="A65" s="9" t="s">
        <v>55</v>
      </c>
      <c r="B65" s="10">
        <v>9000</v>
      </c>
      <c r="C65" s="11"/>
      <c r="D65" s="11"/>
      <c r="E65" s="11"/>
      <c r="F65" s="11"/>
      <c r="G65" s="11"/>
      <c r="H65" s="11"/>
      <c r="I65" s="11">
        <v>9738</v>
      </c>
      <c r="J65" s="11"/>
      <c r="K65" s="11"/>
      <c r="L65" s="11">
        <f t="shared" si="3"/>
        <v>9738</v>
      </c>
      <c r="M65" s="11">
        <v>9800</v>
      </c>
      <c r="N65" s="11"/>
      <c r="O65" s="26">
        <v>2000</v>
      </c>
    </row>
    <row r="66" spans="1:15" s="2" customFormat="1" ht="12.75">
      <c r="A66" s="9" t="s">
        <v>66</v>
      </c>
      <c r="B66" s="10">
        <v>7000</v>
      </c>
      <c r="C66" s="11"/>
      <c r="D66" s="11"/>
      <c r="E66" s="11"/>
      <c r="F66" s="11"/>
      <c r="G66" s="11"/>
      <c r="H66" s="11">
        <v>881</v>
      </c>
      <c r="I66" s="11"/>
      <c r="J66" s="11">
        <f>+J15</f>
        <v>0</v>
      </c>
      <c r="K66" s="11"/>
      <c r="L66" s="11">
        <f t="shared" si="3"/>
        <v>881</v>
      </c>
      <c r="M66" s="11">
        <v>8500</v>
      </c>
      <c r="N66" s="11"/>
      <c r="O66" s="26">
        <v>4000</v>
      </c>
    </row>
    <row r="67" spans="1:15" s="2" customFormat="1" ht="12.75">
      <c r="A67" s="9" t="s">
        <v>67</v>
      </c>
      <c r="B67" s="10">
        <v>9000</v>
      </c>
      <c r="C67" s="5"/>
      <c r="D67" s="5"/>
      <c r="E67" s="5"/>
      <c r="F67" s="5"/>
      <c r="G67" s="5"/>
      <c r="H67" s="5"/>
      <c r="I67" s="5"/>
      <c r="J67" s="5"/>
      <c r="K67" s="5"/>
      <c r="L67" s="11">
        <f t="shared" si="3"/>
        <v>0</v>
      </c>
      <c r="M67" s="11">
        <v>0</v>
      </c>
      <c r="N67" s="11"/>
      <c r="O67" s="26">
        <v>0</v>
      </c>
    </row>
    <row r="68" spans="1:15" s="2" customFormat="1" ht="12.75">
      <c r="A68" s="9" t="s">
        <v>69</v>
      </c>
      <c r="B68" s="10">
        <v>0</v>
      </c>
      <c r="C68" s="5">
        <v>-960</v>
      </c>
      <c r="D68" s="5"/>
      <c r="E68" s="5"/>
      <c r="F68" s="5">
        <v>40</v>
      </c>
      <c r="G68" s="5">
        <v>1842</v>
      </c>
      <c r="H68" s="5"/>
      <c r="I68" s="5"/>
      <c r="J68" s="5"/>
      <c r="K68" s="5"/>
      <c r="L68" s="11">
        <f t="shared" si="3"/>
        <v>922</v>
      </c>
      <c r="M68" s="11">
        <v>950</v>
      </c>
      <c r="N68" s="11"/>
      <c r="O68" s="26">
        <v>0</v>
      </c>
    </row>
    <row r="69" spans="1:15" s="2" customFormat="1" ht="12.75">
      <c r="A69" s="9" t="s">
        <v>68</v>
      </c>
      <c r="B69" s="10">
        <v>2500</v>
      </c>
      <c r="C69" s="5"/>
      <c r="D69" s="5"/>
      <c r="E69" s="5"/>
      <c r="F69" s="5"/>
      <c r="G69" s="5"/>
      <c r="H69" s="5"/>
      <c r="I69" s="5"/>
      <c r="J69" s="5"/>
      <c r="K69" s="5"/>
      <c r="L69" s="11">
        <f t="shared" si="3"/>
        <v>0</v>
      </c>
      <c r="M69" s="11">
        <v>2500</v>
      </c>
      <c r="N69" s="11"/>
      <c r="O69" s="30">
        <v>1500</v>
      </c>
    </row>
    <row r="70" spans="1:15" s="2" customFormat="1" ht="12.75">
      <c r="A70" s="9" t="s">
        <v>80</v>
      </c>
      <c r="B70" s="10"/>
      <c r="C70" s="5"/>
      <c r="D70" s="5"/>
      <c r="E70" s="5"/>
      <c r="F70" s="5"/>
      <c r="G70" s="5"/>
      <c r="H70" s="5"/>
      <c r="I70" s="5"/>
      <c r="J70" s="5"/>
      <c r="K70" s="5"/>
      <c r="L70" s="11"/>
      <c r="M70" s="11"/>
      <c r="N70" s="11"/>
      <c r="O70" s="30">
        <v>1500</v>
      </c>
    </row>
    <row r="71" spans="1:15" s="2" customFormat="1" ht="12.75">
      <c r="A71" s="9" t="s">
        <v>79</v>
      </c>
      <c r="B71" s="10">
        <v>6700</v>
      </c>
      <c r="C71" s="5"/>
      <c r="D71" s="5"/>
      <c r="E71" s="5"/>
      <c r="F71" s="5"/>
      <c r="G71" s="5"/>
      <c r="H71" s="5"/>
      <c r="I71" s="5"/>
      <c r="J71" s="5"/>
      <c r="K71" s="5"/>
      <c r="L71" s="11"/>
      <c r="M71" s="11"/>
      <c r="N71" s="11"/>
      <c r="O71" s="30">
        <v>5000</v>
      </c>
    </row>
    <row r="72" spans="1:15" s="2" customFormat="1" ht="12.75">
      <c r="A72" s="9" t="s">
        <v>85</v>
      </c>
      <c r="B72" s="10">
        <v>0</v>
      </c>
      <c r="C72" s="5"/>
      <c r="D72" s="5"/>
      <c r="E72" s="5"/>
      <c r="F72" s="5"/>
      <c r="G72" s="5"/>
      <c r="H72" s="5"/>
      <c r="I72" s="5"/>
      <c r="J72" s="5"/>
      <c r="K72" s="5"/>
      <c r="L72" s="11">
        <f>SUM(C72:K72)</f>
        <v>0</v>
      </c>
      <c r="M72" s="11"/>
      <c r="N72" s="11"/>
      <c r="O72" s="30">
        <v>6000</v>
      </c>
    </row>
    <row r="73" spans="1:15" s="2" customFormat="1" ht="13.5" thickBot="1">
      <c r="A73" s="19"/>
      <c r="B73" s="12">
        <f aca="true" t="shared" si="4" ref="B73:M73">SUM(B50:B72)</f>
        <v>64400</v>
      </c>
      <c r="C73" s="12">
        <f t="shared" si="4"/>
        <v>942.24</v>
      </c>
      <c r="D73" s="12">
        <f t="shared" si="4"/>
        <v>3516</v>
      </c>
      <c r="E73" s="12">
        <f t="shared" si="4"/>
        <v>180</v>
      </c>
      <c r="F73" s="12">
        <f t="shared" si="4"/>
        <v>91</v>
      </c>
      <c r="G73" s="12">
        <f t="shared" si="4"/>
        <v>413</v>
      </c>
      <c r="H73" s="12">
        <f t="shared" si="4"/>
        <v>3667</v>
      </c>
      <c r="I73" s="12">
        <f t="shared" si="4"/>
        <v>10012</v>
      </c>
      <c r="J73" s="12">
        <f t="shared" si="4"/>
        <v>6461</v>
      </c>
      <c r="K73" s="12"/>
      <c r="L73" s="12">
        <f t="shared" si="4"/>
        <v>25282.239999999998</v>
      </c>
      <c r="M73" s="12">
        <f t="shared" si="4"/>
        <v>47040</v>
      </c>
      <c r="N73" s="14"/>
      <c r="O73" s="29">
        <f>SUM(O50:O72)</f>
        <v>58950</v>
      </c>
    </row>
    <row r="74" spans="1:15" s="2" customFormat="1" ht="13.5" thickTop="1">
      <c r="A74" s="1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26"/>
    </row>
    <row r="75" spans="1:15" s="2" customFormat="1" ht="12.75">
      <c r="A75" s="19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27" t="s">
        <v>15</v>
      </c>
      <c r="M75" s="27" t="s">
        <v>71</v>
      </c>
      <c r="N75" s="15"/>
      <c r="O75" s="26"/>
    </row>
    <row r="76" spans="1:15" s="2" customFormat="1" ht="12.75">
      <c r="A76" s="16" t="s">
        <v>15</v>
      </c>
      <c r="B76" s="10"/>
      <c r="C76" s="18"/>
      <c r="D76" s="18"/>
      <c r="E76" s="18"/>
      <c r="F76" s="18"/>
      <c r="G76" s="18"/>
      <c r="H76" s="18"/>
      <c r="I76" s="18"/>
      <c r="J76" s="18"/>
      <c r="K76" s="18"/>
      <c r="L76" s="28" t="s">
        <v>77</v>
      </c>
      <c r="M76" s="28" t="s">
        <v>78</v>
      </c>
      <c r="N76" s="17"/>
      <c r="O76" s="26"/>
    </row>
    <row r="77" spans="1:16" s="2" customFormat="1" ht="12.75">
      <c r="A77" s="9" t="s">
        <v>16</v>
      </c>
      <c r="B77" s="10">
        <v>213990</v>
      </c>
      <c r="C77" s="11">
        <v>106995</v>
      </c>
      <c r="D77" s="11"/>
      <c r="E77" s="11"/>
      <c r="F77" s="11"/>
      <c r="G77" s="11"/>
      <c r="H77" s="11"/>
      <c r="I77" s="11">
        <v>106995</v>
      </c>
      <c r="J77" s="11"/>
      <c r="K77" s="11"/>
      <c r="L77" s="11">
        <f aca="true" t="shared" si="5" ref="L77:L84">SUM(C77:K77)</f>
        <v>213990</v>
      </c>
      <c r="M77" s="11">
        <v>213990</v>
      </c>
      <c r="N77" s="11"/>
      <c r="O77" s="26">
        <v>220388</v>
      </c>
      <c r="P77" s="32"/>
    </row>
    <row r="78" spans="1:15" s="2" customFormat="1" ht="12.75">
      <c r="A78" s="9" t="s">
        <v>61</v>
      </c>
      <c r="B78" s="10">
        <v>660</v>
      </c>
      <c r="C78" s="11"/>
      <c r="D78" s="11"/>
      <c r="E78" s="11">
        <v>653</v>
      </c>
      <c r="F78" s="11"/>
      <c r="G78" s="11"/>
      <c r="H78" s="11"/>
      <c r="I78" s="11"/>
      <c r="J78" s="11"/>
      <c r="K78" s="11"/>
      <c r="L78" s="11">
        <f t="shared" si="5"/>
        <v>653</v>
      </c>
      <c r="M78" s="11">
        <v>650</v>
      </c>
      <c r="N78" s="11"/>
      <c r="O78" s="26">
        <v>660</v>
      </c>
    </row>
    <row r="79" spans="1:15" s="2" customFormat="1" ht="12.75">
      <c r="A79" s="9" t="s">
        <v>21</v>
      </c>
      <c r="B79" s="10">
        <v>300</v>
      </c>
      <c r="C79" s="11">
        <v>30</v>
      </c>
      <c r="D79" s="11">
        <v>50</v>
      </c>
      <c r="E79" s="11"/>
      <c r="F79" s="11"/>
      <c r="G79" s="11"/>
      <c r="H79" s="11">
        <v>5</v>
      </c>
      <c r="I79" s="11"/>
      <c r="J79" s="11">
        <v>12</v>
      </c>
      <c r="K79" s="11"/>
      <c r="L79" s="11">
        <f t="shared" si="5"/>
        <v>97</v>
      </c>
      <c r="M79" s="11">
        <v>100</v>
      </c>
      <c r="N79" s="11"/>
      <c r="O79" s="26">
        <v>300</v>
      </c>
    </row>
    <row r="80" spans="1:15" s="2" customFormat="1" ht="12.75">
      <c r="A80" s="9" t="s">
        <v>22</v>
      </c>
      <c r="B80" s="10">
        <v>200</v>
      </c>
      <c r="C80" s="11">
        <v>50</v>
      </c>
      <c r="D80" s="11">
        <v>60</v>
      </c>
      <c r="E80" s="11"/>
      <c r="F80" s="11"/>
      <c r="G80" s="11"/>
      <c r="H80" s="11">
        <v>50</v>
      </c>
      <c r="I80" s="11"/>
      <c r="J80" s="11">
        <v>50</v>
      </c>
      <c r="K80" s="11"/>
      <c r="L80" s="11">
        <f t="shared" si="5"/>
        <v>210</v>
      </c>
      <c r="M80" s="11">
        <v>250</v>
      </c>
      <c r="N80" s="11"/>
      <c r="O80" s="26">
        <v>300</v>
      </c>
    </row>
    <row r="81" spans="1:15" s="2" customFormat="1" ht="12.75">
      <c r="A81" s="9" t="s">
        <v>23</v>
      </c>
      <c r="B81" s="10">
        <v>10000</v>
      </c>
      <c r="C81" s="11">
        <v>3000</v>
      </c>
      <c r="D81" s="11">
        <v>654</v>
      </c>
      <c r="E81" s="11">
        <v>544</v>
      </c>
      <c r="F81" s="11">
        <v>1129</v>
      </c>
      <c r="G81" s="11">
        <v>772</v>
      </c>
      <c r="H81" s="11">
        <v>2357</v>
      </c>
      <c r="I81" s="11"/>
      <c r="J81" s="11">
        <v>744</v>
      </c>
      <c r="K81" s="11"/>
      <c r="L81" s="11">
        <f t="shared" si="5"/>
        <v>9200</v>
      </c>
      <c r="M81" s="11">
        <v>10000</v>
      </c>
      <c r="N81" s="11"/>
      <c r="O81" s="26">
        <v>10000</v>
      </c>
    </row>
    <row r="82" spans="1:15" s="2" customFormat="1" ht="12.75">
      <c r="A82" s="9" t="s">
        <v>24</v>
      </c>
      <c r="B82" s="10">
        <v>0</v>
      </c>
      <c r="C82" s="11"/>
      <c r="D82" s="11">
        <v>252.252</v>
      </c>
      <c r="E82" s="11">
        <v>252</v>
      </c>
      <c r="F82" s="11">
        <v>252</v>
      </c>
      <c r="G82" s="11">
        <v>252</v>
      </c>
      <c r="H82" s="11">
        <v>252</v>
      </c>
      <c r="I82" s="11">
        <v>252</v>
      </c>
      <c r="J82" s="11">
        <v>252</v>
      </c>
      <c r="K82" s="11"/>
      <c r="L82" s="11">
        <f t="shared" si="5"/>
        <v>1764.252</v>
      </c>
      <c r="M82" s="11">
        <v>2000</v>
      </c>
      <c r="N82" s="11"/>
      <c r="O82" s="26">
        <v>0</v>
      </c>
    </row>
    <row r="83" spans="1:15" s="2" customFormat="1" ht="12.75">
      <c r="A83" s="9" t="s">
        <v>17</v>
      </c>
      <c r="B83" s="10">
        <v>100</v>
      </c>
      <c r="C83" s="11"/>
      <c r="D83" s="11"/>
      <c r="E83" s="11"/>
      <c r="F83" s="11"/>
      <c r="G83" s="11"/>
      <c r="H83" s="11"/>
      <c r="I83" s="11"/>
      <c r="J83" s="11">
        <v>-118</v>
      </c>
      <c r="K83" s="11"/>
      <c r="L83" s="11">
        <f t="shared" si="5"/>
        <v>-118</v>
      </c>
      <c r="M83" s="11">
        <v>120</v>
      </c>
      <c r="N83" s="11"/>
      <c r="O83" s="26">
        <v>240</v>
      </c>
    </row>
    <row r="84" spans="1:15" s="9" customFormat="1" ht="12.75">
      <c r="A84" s="9" t="s">
        <v>58</v>
      </c>
      <c r="B84" s="10">
        <v>10000</v>
      </c>
      <c r="C84" s="11"/>
      <c r="D84" s="11">
        <v>13880</v>
      </c>
      <c r="E84" s="11"/>
      <c r="F84" s="11"/>
      <c r="G84" s="11"/>
      <c r="H84" s="11"/>
      <c r="I84" s="11"/>
      <c r="J84" s="11"/>
      <c r="K84" s="11"/>
      <c r="L84" s="11">
        <f t="shared" si="5"/>
        <v>13880</v>
      </c>
      <c r="M84" s="11">
        <v>13880</v>
      </c>
      <c r="N84" s="11"/>
      <c r="O84" s="26">
        <v>10000</v>
      </c>
    </row>
    <row r="85" spans="1:15" s="9" customFormat="1" ht="13.5" thickBot="1">
      <c r="A85" s="19"/>
      <c r="B85" s="12">
        <f aca="true" t="shared" si="6" ref="B85:M85">SUM(B77:B84)</f>
        <v>235250</v>
      </c>
      <c r="C85" s="12">
        <f t="shared" si="6"/>
        <v>110075</v>
      </c>
      <c r="D85" s="12">
        <f t="shared" si="6"/>
        <v>14896.252</v>
      </c>
      <c r="E85" s="12">
        <f t="shared" si="6"/>
        <v>1449</v>
      </c>
      <c r="F85" s="12">
        <f t="shared" si="6"/>
        <v>1381</v>
      </c>
      <c r="G85" s="12">
        <f t="shared" si="6"/>
        <v>1024</v>
      </c>
      <c r="H85" s="12">
        <f t="shared" si="6"/>
        <v>2664</v>
      </c>
      <c r="I85" s="12">
        <f t="shared" si="6"/>
        <v>107247</v>
      </c>
      <c r="J85" s="12">
        <f t="shared" si="6"/>
        <v>940</v>
      </c>
      <c r="K85" s="12"/>
      <c r="L85" s="12">
        <f t="shared" si="6"/>
        <v>239676.252</v>
      </c>
      <c r="M85" s="20">
        <f t="shared" si="6"/>
        <v>240990</v>
      </c>
      <c r="N85" s="15"/>
      <c r="O85" s="29">
        <f>SUM(O77:O84)</f>
        <v>241888</v>
      </c>
    </row>
    <row r="86" spans="1:15" s="9" customFormat="1" ht="13.5" thickTop="1">
      <c r="A86" s="1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26"/>
    </row>
    <row r="87" spans="1:15" s="9" customFormat="1" ht="12.75">
      <c r="A87" s="1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26"/>
    </row>
    <row r="88" spans="1:15" s="3" customFormat="1" ht="12.75">
      <c r="A88" s="21"/>
      <c r="B88" s="22"/>
      <c r="C88" s="22"/>
      <c r="D88" s="22"/>
      <c r="E88" s="22"/>
      <c r="F88" s="22"/>
      <c r="G88" s="11"/>
      <c r="H88" s="11"/>
      <c r="I88" s="11"/>
      <c r="J88" s="11"/>
      <c r="K88" s="11"/>
      <c r="L88" s="11"/>
      <c r="M88" s="11"/>
      <c r="N88" s="11"/>
      <c r="O88" s="26"/>
    </row>
    <row r="89" spans="1:14" ht="12.75">
      <c r="A89" s="33"/>
      <c r="B89" s="33"/>
      <c r="C89" s="33"/>
      <c r="D89" s="33"/>
      <c r="E89" s="33"/>
      <c r="F89" s="33"/>
      <c r="G89" s="11"/>
      <c r="H89" s="11"/>
      <c r="I89" s="11"/>
      <c r="J89" s="11"/>
      <c r="K89" s="11"/>
      <c r="L89" s="11"/>
      <c r="M89" s="11"/>
      <c r="N89" s="11"/>
    </row>
    <row r="90" spans="1:14" ht="12.75">
      <c r="A90" s="23"/>
      <c r="B90" s="23"/>
      <c r="C90" s="23"/>
      <c r="D90" s="23"/>
      <c r="E90" s="23"/>
      <c r="F90" s="23"/>
      <c r="G90" s="23"/>
      <c r="H90" s="23"/>
      <c r="I90" s="23"/>
      <c r="J90" s="11"/>
      <c r="K90" s="11"/>
      <c r="L90" s="11"/>
      <c r="M90" s="11"/>
      <c r="N90" s="11"/>
    </row>
    <row r="91" spans="1:14" ht="12.75">
      <c r="A91" s="36"/>
      <c r="B91" s="36"/>
      <c r="C91" s="36"/>
      <c r="D91" s="36"/>
      <c r="E91" s="36"/>
      <c r="F91" s="36"/>
      <c r="G91" s="36"/>
      <c r="H91" s="36"/>
      <c r="I91" s="36"/>
      <c r="J91" s="11"/>
      <c r="K91" s="11"/>
      <c r="L91" s="11"/>
      <c r="M91" s="11"/>
      <c r="N91" s="11"/>
    </row>
    <row r="92" spans="1:14" ht="12.75">
      <c r="A92" s="37"/>
      <c r="B92" s="37"/>
      <c r="C92" s="37"/>
      <c r="D92" s="38"/>
      <c r="E92" s="38"/>
      <c r="F92" s="37"/>
      <c r="G92" s="37"/>
      <c r="H92" s="37"/>
      <c r="I92" s="39"/>
      <c r="J92" s="11"/>
      <c r="K92" s="11"/>
      <c r="L92" s="11"/>
      <c r="M92" s="11"/>
      <c r="N92" s="11"/>
    </row>
    <row r="93" spans="1:14" ht="12.75">
      <c r="A93" s="40"/>
      <c r="B93" s="41"/>
      <c r="C93" s="41"/>
      <c r="D93" s="38"/>
      <c r="E93" s="38"/>
      <c r="F93" s="41"/>
      <c r="G93" s="41"/>
      <c r="H93" s="41"/>
      <c r="I93" s="41"/>
      <c r="J93" s="11"/>
      <c r="K93" s="11"/>
      <c r="L93" s="11"/>
      <c r="M93" s="11"/>
      <c r="N93" s="11"/>
    </row>
    <row r="94" spans="1:15" s="2" customFormat="1" ht="12.75">
      <c r="A94" s="42"/>
      <c r="B94" s="41"/>
      <c r="C94" s="41"/>
      <c r="D94" s="43"/>
      <c r="E94" s="43"/>
      <c r="F94" s="41"/>
      <c r="G94" s="41"/>
      <c r="H94" s="41"/>
      <c r="I94" s="41"/>
      <c r="J94" s="11"/>
      <c r="K94" s="11"/>
      <c r="L94" s="11"/>
      <c r="M94" s="11"/>
      <c r="N94" s="11"/>
      <c r="O94" s="26"/>
    </row>
    <row r="95" spans="1:14" ht="12.75">
      <c r="A95" s="42"/>
      <c r="B95" s="41"/>
      <c r="C95" s="41"/>
      <c r="D95" s="38"/>
      <c r="E95" s="38"/>
      <c r="F95" s="41"/>
      <c r="G95" s="41"/>
      <c r="H95" s="41"/>
      <c r="I95" s="41"/>
      <c r="J95" s="11"/>
      <c r="K95" s="11"/>
      <c r="L95" s="11"/>
      <c r="M95" s="11"/>
      <c r="N95" s="11"/>
    </row>
    <row r="96" spans="1:14" ht="12.75">
      <c r="A96" s="42"/>
      <c r="B96" s="41"/>
      <c r="C96" s="41"/>
      <c r="D96" s="38"/>
      <c r="E96" s="38"/>
      <c r="F96" s="44"/>
      <c r="G96" s="44"/>
      <c r="H96" s="44"/>
      <c r="I96" s="44"/>
      <c r="J96" s="6"/>
      <c r="K96" s="6"/>
      <c r="L96" s="6"/>
      <c r="M96" s="6"/>
      <c r="N96" s="6"/>
    </row>
    <row r="97" spans="1:14" ht="12.75">
      <c r="A97" s="40"/>
      <c r="B97" s="41"/>
      <c r="C97" s="41"/>
      <c r="D97" s="38"/>
      <c r="E97" s="38"/>
      <c r="F97" s="44"/>
      <c r="G97" s="44"/>
      <c r="H97" s="44"/>
      <c r="I97" s="44"/>
      <c r="J97" s="6"/>
      <c r="K97" s="6"/>
      <c r="L97" s="6"/>
      <c r="M97" s="6"/>
      <c r="N97" s="6"/>
    </row>
    <row r="98" spans="1:14" ht="12.75">
      <c r="A98" s="45"/>
      <c r="B98" s="41"/>
      <c r="C98" s="41"/>
      <c r="D98" s="43"/>
      <c r="E98" s="43"/>
      <c r="F98" s="44"/>
      <c r="G98" s="44"/>
      <c r="H98" s="44"/>
      <c r="I98" s="44"/>
      <c r="J98" s="6"/>
      <c r="K98" s="6"/>
      <c r="L98" s="6"/>
      <c r="M98" s="6"/>
      <c r="N98" s="6"/>
    </row>
    <row r="99" spans="1:14" ht="12.75">
      <c r="A99" s="42"/>
      <c r="B99" s="41"/>
      <c r="C99" s="41"/>
      <c r="D99" s="46"/>
      <c r="E99" s="46"/>
      <c r="F99" s="41"/>
      <c r="G99" s="41"/>
      <c r="H99" s="41"/>
      <c r="I99" s="47"/>
      <c r="J99" s="4"/>
      <c r="K99" s="4"/>
      <c r="L99" s="4"/>
      <c r="M99" s="4"/>
      <c r="N99" s="4"/>
    </row>
    <row r="100" spans="1:14" ht="12.75">
      <c r="A100" s="9"/>
      <c r="B100" s="11"/>
      <c r="C100" s="11"/>
      <c r="D100" s="11"/>
      <c r="E100" s="11"/>
      <c r="F100" s="11"/>
      <c r="G100" s="11"/>
      <c r="H100" s="11"/>
      <c r="I100" s="4"/>
      <c r="J100" s="4"/>
      <c r="K100" s="4"/>
      <c r="L100" s="4"/>
      <c r="M100" s="4"/>
      <c r="N100" s="4"/>
    </row>
    <row r="101" spans="1:14" ht="12.75">
      <c r="A101" s="9"/>
      <c r="B101" s="11"/>
      <c r="C101" s="11"/>
      <c r="D101" s="11"/>
      <c r="E101" s="11"/>
      <c r="F101" s="11"/>
      <c r="G101" s="11"/>
      <c r="H101" s="11"/>
      <c r="I101" s="4"/>
      <c r="J101" s="4"/>
      <c r="K101" s="4"/>
      <c r="L101" s="4"/>
      <c r="M101" s="4"/>
      <c r="N101" s="4"/>
    </row>
    <row r="102" spans="1:14" ht="12.75">
      <c r="A102" s="9"/>
      <c r="B102" s="11"/>
      <c r="C102" s="11"/>
      <c r="D102" s="11"/>
      <c r="E102" s="11"/>
      <c r="F102" s="11"/>
      <c r="G102" s="11"/>
      <c r="H102" s="11"/>
      <c r="I102" s="4"/>
      <c r="J102" s="4"/>
      <c r="K102" s="4"/>
      <c r="L102" s="4"/>
      <c r="M102" s="4"/>
      <c r="N102" s="4"/>
    </row>
    <row r="103" spans="1:14" ht="12.75">
      <c r="A103" s="9"/>
      <c r="B103" s="11"/>
      <c r="C103" s="11"/>
      <c r="D103" s="11"/>
      <c r="E103" s="11"/>
      <c r="F103" s="11"/>
      <c r="G103" s="11"/>
      <c r="H103" s="11"/>
      <c r="I103" s="4"/>
      <c r="J103" s="4"/>
      <c r="K103" s="4"/>
      <c r="L103" s="4"/>
      <c r="M103" s="4"/>
      <c r="N103" s="4"/>
    </row>
    <row r="104" spans="2:14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2:14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14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</sheetData>
  <sheetProtection/>
  <mergeCells count="12">
    <mergeCell ref="D98:E98"/>
    <mergeCell ref="D99:E99"/>
    <mergeCell ref="D92:E92"/>
    <mergeCell ref="D93:E93"/>
    <mergeCell ref="D94:E94"/>
    <mergeCell ref="D95:E95"/>
    <mergeCell ref="A91:I91"/>
    <mergeCell ref="A89:F89"/>
    <mergeCell ref="C47:K47"/>
    <mergeCell ref="C1:K1"/>
    <mergeCell ref="D96:E96"/>
    <mergeCell ref="D97:E97"/>
  </mergeCells>
  <printOptions gridLines="1"/>
  <pageMargins left="0.2" right="0.19" top="0.2" bottom="0.19" header="0.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CPC1</dc:creator>
  <cp:keywords/>
  <dc:description/>
  <cp:lastModifiedBy>Judith</cp:lastModifiedBy>
  <cp:lastPrinted>2020-01-10T13:03:03Z</cp:lastPrinted>
  <dcterms:created xsi:type="dcterms:W3CDTF">2010-12-22T14:02:22Z</dcterms:created>
  <dcterms:modified xsi:type="dcterms:W3CDTF">2020-01-17T09:37:12Z</dcterms:modified>
  <cp:category/>
  <cp:version/>
  <cp:contentType/>
  <cp:contentStatus/>
</cp:coreProperties>
</file>